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General\Quote Work Sheet\"/>
    </mc:Choice>
  </mc:AlternateContent>
  <bookViews>
    <workbookView xWindow="0" yWindow="0" windowWidth="21570" windowHeight="8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I38" i="1" l="1"/>
  <c r="I36" i="1" l="1"/>
  <c r="I35" i="1"/>
  <c r="I32" i="1"/>
  <c r="I31" i="1"/>
  <c r="I30" i="1"/>
  <c r="I29" i="1"/>
  <c r="I28" i="1"/>
  <c r="I25" i="1"/>
  <c r="I24" i="1"/>
  <c r="I22" i="1"/>
  <c r="I21" i="1"/>
  <c r="I18" i="1"/>
  <c r="I17" i="1"/>
  <c r="I19" i="1"/>
  <c r="I15" i="1"/>
  <c r="I14" i="1"/>
  <c r="I13" i="1"/>
  <c r="I12" i="1"/>
  <c r="F5" i="1" l="1"/>
  <c r="I5" i="1" s="1"/>
  <c r="I34" i="1" l="1"/>
  <c r="H40" i="1" s="1"/>
</calcChain>
</file>

<file path=xl/sharedStrings.xml><?xml version="1.0" encoding="utf-8"?>
<sst xmlns="http://schemas.openxmlformats.org/spreadsheetml/2006/main" count="37" uniqueCount="37">
  <si>
    <t>Square Footage of Bldg.</t>
  </si>
  <si>
    <t>Basic Pkg. $</t>
  </si>
  <si>
    <t>9- Lite</t>
  </si>
  <si>
    <t>Solid 6 Panel</t>
  </si>
  <si>
    <t>Fan Lite</t>
  </si>
  <si>
    <t>Overhead Door</t>
  </si>
  <si>
    <t>9'x7'</t>
  </si>
  <si>
    <t>10'x8'</t>
  </si>
  <si>
    <t>16'x7</t>
  </si>
  <si>
    <t>Windows</t>
  </si>
  <si>
    <t>Large Window 3/0x4/0</t>
  </si>
  <si>
    <t>Small Window 2/0x3/0</t>
  </si>
  <si>
    <t>5/12</t>
  </si>
  <si>
    <t>6/12</t>
  </si>
  <si>
    <t>7/12</t>
  </si>
  <si>
    <t>8/12 &amp; Above</t>
  </si>
  <si>
    <t>QTY.</t>
  </si>
  <si>
    <t>Door HDWR.</t>
  </si>
  <si>
    <t>Roof Sheathing Upgrade - (ZIP) Enter as Bldg ft2</t>
  </si>
  <si>
    <t>Wall Sheathing Upgrade - (ZIP) Enter as Bldg ft2</t>
  </si>
  <si>
    <t>4/12</t>
  </si>
  <si>
    <t xml:space="preserve"> </t>
  </si>
  <si>
    <t>GARAGE MATERIALS PACKAGE ESTIMATOR</t>
  </si>
  <si>
    <t>Length of Building (FT.)</t>
  </si>
  <si>
    <t>Width of Building (Ft.)</t>
  </si>
  <si>
    <t>Estimated Cost of Materials Pkg. Including Options (BASIC PKG + OPTIONS)</t>
  </si>
  <si>
    <t>no</t>
  </si>
  <si>
    <t>Panelized Construction - (Enter "yes" or "no")</t>
  </si>
  <si>
    <t>Insulation Pkg - Walls (Enter Bldg Ft2)</t>
  </si>
  <si>
    <t>Insulation Pkg - Clg. (Enter Bldg Ft2)</t>
  </si>
  <si>
    <t>Bldg under 100 Ft. (Enter Bldg Ft2)</t>
  </si>
  <si>
    <t>Roof Pitch Other than Std. assumes 2' O.C.             (Enter 1 for selected pitch)</t>
  </si>
  <si>
    <t>Cost</t>
  </si>
  <si>
    <t xml:space="preserve">Options </t>
  </si>
  <si>
    <r>
      <rPr>
        <b/>
        <sz val="11"/>
        <color theme="1"/>
        <rFont val="Calibri"/>
        <family val="2"/>
        <scheme val="minor"/>
      </rPr>
      <t>Man Door</t>
    </r>
    <r>
      <rPr>
        <sz val="11"/>
        <color theme="1"/>
        <rFont val="Calibri"/>
        <family val="2"/>
        <scheme val="minor"/>
      </rPr>
      <t xml:space="preserve">                (Enter Qty. for Style Selected)</t>
    </r>
  </si>
  <si>
    <t>Wall Height greater than 8' (Enter Bldg Ft2)</t>
  </si>
  <si>
    <r>
      <rPr>
        <b/>
        <sz val="11"/>
        <color theme="1"/>
        <rFont val="Calibri"/>
        <family val="2"/>
        <scheme val="minor"/>
      </rPr>
      <t>Basic package to include the following</t>
    </r>
    <r>
      <rPr>
        <sz val="11"/>
        <color theme="1"/>
        <rFont val="Calibri"/>
        <family val="2"/>
        <scheme val="minor"/>
      </rPr>
      <t>: Wall plates &amp; studs (2x4x92-5/8" / 16" o.c.), Trusses (3/12 Pitch) 24" o.c., Wall Sheathing (OSB), Roof Sheathing (OSB), Header materials (1-3/0 Man door, 2-9x7 OHD), IKO Cambridge Shingles (stock colors, 3-Tab),  Royal -Vinyl Siding (D4, Stock Colors), Fascia, Drip edge, Soffit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</si>
</sst>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7" tint="0.79998168889431442"/>
      <name val="Calibri"/>
      <family val="2"/>
      <scheme val="minor"/>
    </font>
    <font>
      <sz val="11"/>
      <color theme="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/>
    <xf numFmtId="0" fontId="0" fillId="8" borderId="0" xfId="0" applyFill="1"/>
    <xf numFmtId="4" fontId="0" fillId="8" borderId="0" xfId="0" applyNumberFormat="1" applyFill="1"/>
    <xf numFmtId="0" fontId="0" fillId="8" borderId="0" xfId="0" quotePrefix="1" applyFill="1"/>
    <xf numFmtId="0" fontId="0" fillId="10" borderId="14" xfId="0" applyFill="1" applyBorder="1"/>
    <xf numFmtId="0" fontId="0" fillId="10" borderId="0" xfId="0" quotePrefix="1" applyFill="1" applyBorder="1"/>
    <xf numFmtId="0" fontId="0" fillId="10" borderId="0" xfId="0" applyFill="1" applyBorder="1"/>
    <xf numFmtId="16" fontId="0" fillId="10" borderId="0" xfId="0" quotePrefix="1" applyNumberFormat="1" applyFill="1" applyBorder="1"/>
    <xf numFmtId="0" fontId="0" fillId="10" borderId="16" xfId="0" applyFill="1" applyBorder="1"/>
    <xf numFmtId="0" fontId="0" fillId="10" borderId="17" xfId="0" quotePrefix="1" applyFill="1" applyBorder="1"/>
    <xf numFmtId="0" fontId="0" fillId="10" borderId="17" xfId="0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16" xfId="0" applyFill="1" applyBorder="1"/>
    <xf numFmtId="0" fontId="0" fillId="5" borderId="17" xfId="0" applyFill="1" applyBorder="1"/>
    <xf numFmtId="0" fontId="0" fillId="10" borderId="20" xfId="0" applyFill="1" applyBorder="1"/>
    <xf numFmtId="4" fontId="0" fillId="10" borderId="21" xfId="0" applyNumberFormat="1" applyFill="1" applyBorder="1"/>
    <xf numFmtId="0" fontId="0" fillId="5" borderId="14" xfId="0" applyFill="1" applyBorder="1"/>
    <xf numFmtId="0" fontId="0" fillId="5" borderId="0" xfId="0" applyFill="1" applyBorder="1"/>
    <xf numFmtId="0" fontId="0" fillId="7" borderId="20" xfId="0" applyFill="1" applyBorder="1" applyAlignment="1">
      <alignment horizontal="right"/>
    </xf>
    <xf numFmtId="0" fontId="0" fillId="7" borderId="14" xfId="0" applyFill="1" applyBorder="1"/>
    <xf numFmtId="0" fontId="0" fillId="7" borderId="0" xfId="0" applyFill="1" applyBorder="1"/>
    <xf numFmtId="0" fontId="0" fillId="7" borderId="16" xfId="0" applyFill="1" applyBorder="1"/>
    <xf numFmtId="0" fontId="0" fillId="7" borderId="17" xfId="0" applyFill="1" applyBorder="1"/>
    <xf numFmtId="10" fontId="0" fillId="5" borderId="12" xfId="0" applyNumberFormat="1" applyFill="1" applyBorder="1"/>
    <xf numFmtId="0" fontId="0" fillId="6" borderId="8" xfId="0" applyFill="1" applyBorder="1" applyAlignment="1">
      <alignment horizontal="center" vertical="center"/>
    </xf>
    <xf numFmtId="0" fontId="0" fillId="4" borderId="20" xfId="0" applyFill="1" applyBorder="1"/>
    <xf numFmtId="4" fontId="0" fillId="4" borderId="21" xfId="0" applyNumberFormat="1" applyFill="1" applyBorder="1"/>
    <xf numFmtId="0" fontId="0" fillId="4" borderId="14" xfId="0" applyFill="1" applyBorder="1"/>
    <xf numFmtId="0" fontId="0" fillId="4" borderId="0" xfId="0" applyFill="1" applyBorder="1"/>
    <xf numFmtId="0" fontId="0" fillId="4" borderId="16" xfId="0" applyFill="1" applyBorder="1"/>
    <xf numFmtId="0" fontId="0" fillId="4" borderId="17" xfId="0" applyFill="1" applyBorder="1"/>
    <xf numFmtId="0" fontId="1" fillId="4" borderId="19" xfId="0" applyFont="1" applyFill="1" applyBorder="1"/>
    <xf numFmtId="0" fontId="1" fillId="10" borderId="19" xfId="0" applyFont="1" applyFill="1" applyBorder="1"/>
    <xf numFmtId="0" fontId="0" fillId="3" borderId="8" xfId="0" applyFill="1" applyBorder="1" applyAlignment="1" applyProtection="1">
      <alignment horizontal="center" vertical="center"/>
      <protection locked="0"/>
    </xf>
    <xf numFmtId="0" fontId="0" fillId="7" borderId="0" xfId="0" applyFill="1" applyBorder="1" applyProtection="1">
      <protection locked="0"/>
    </xf>
    <xf numFmtId="0" fontId="0" fillId="7" borderId="17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10" borderId="0" xfId="0" applyFill="1" applyBorder="1" applyProtection="1">
      <protection locked="0"/>
    </xf>
    <xf numFmtId="0" fontId="0" fillId="10" borderId="17" xfId="0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0" fillId="5" borderId="17" xfId="0" applyFill="1" applyBorder="1" applyProtection="1">
      <protection locked="0"/>
    </xf>
    <xf numFmtId="0" fontId="0" fillId="5" borderId="12" xfId="0" applyFill="1" applyBorder="1" applyAlignment="1" applyProtection="1">
      <alignment horizontal="right"/>
      <protection locked="0"/>
    </xf>
    <xf numFmtId="0" fontId="0" fillId="5" borderId="0" xfId="0" applyFill="1" applyBorder="1" applyProtection="1">
      <protection locked="0"/>
    </xf>
    <xf numFmtId="4" fontId="4" fillId="7" borderId="15" xfId="0" applyNumberFormat="1" applyFont="1" applyFill="1" applyBorder="1" applyProtection="1">
      <protection hidden="1"/>
    </xf>
    <xf numFmtId="4" fontId="4" fillId="7" borderId="18" xfId="0" applyNumberFormat="1" applyFont="1" applyFill="1" applyBorder="1" applyProtection="1">
      <protection hidden="1"/>
    </xf>
    <xf numFmtId="4" fontId="4" fillId="4" borderId="15" xfId="0" applyNumberFormat="1" applyFont="1" applyFill="1" applyBorder="1"/>
    <xf numFmtId="4" fontId="4" fillId="4" borderId="18" xfId="0" applyNumberFormat="1" applyFont="1" applyFill="1" applyBorder="1"/>
    <xf numFmtId="4" fontId="5" fillId="10" borderId="15" xfId="0" applyNumberFormat="1" applyFont="1" applyFill="1" applyBorder="1"/>
    <xf numFmtId="4" fontId="5" fillId="10" borderId="18" xfId="0" applyNumberFormat="1" applyFont="1" applyFill="1" applyBorder="1"/>
    <xf numFmtId="4" fontId="6" fillId="5" borderId="13" xfId="0" applyNumberFormat="1" applyFont="1" applyFill="1" applyBorder="1"/>
    <xf numFmtId="4" fontId="6" fillId="5" borderId="18" xfId="0" applyNumberFormat="1" applyFont="1" applyFill="1" applyBorder="1"/>
    <xf numFmtId="4" fontId="6" fillId="5" borderId="15" xfId="0" applyNumberFormat="1" applyFont="1" applyFill="1" applyBorder="1"/>
    <xf numFmtId="4" fontId="7" fillId="2" borderId="13" xfId="0" applyNumberFormat="1" applyFont="1" applyFill="1" applyBorder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/>
    <xf numFmtId="0" fontId="0" fillId="10" borderId="19" xfId="0" applyFill="1" applyBorder="1" applyAlignment="1">
      <alignment wrapText="1"/>
    </xf>
    <xf numFmtId="0" fontId="0" fillId="10" borderId="20" xfId="0" applyFill="1" applyBorder="1" applyAlignment="1"/>
    <xf numFmtId="0" fontId="4" fillId="7" borderId="20" xfId="0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/>
    </xf>
    <xf numFmtId="164" fontId="0" fillId="9" borderId="2" xfId="0" applyNumberFormat="1" applyFont="1" applyFill="1" applyBorder="1" applyAlignment="1">
      <alignment horizontal="center" vertical="center"/>
    </xf>
    <xf numFmtId="164" fontId="0" fillId="9" borderId="3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7" borderId="19" xfId="0" applyFill="1" applyBorder="1" applyAlignment="1">
      <alignment horizontal="justify" vertical="center" wrapText="1"/>
    </xf>
    <xf numFmtId="0" fontId="0" fillId="7" borderId="20" xfId="0" applyFill="1" applyBorder="1" applyAlignment="1">
      <alignment horizontal="justify" vertical="center" wrapText="1"/>
    </xf>
    <xf numFmtId="0" fontId="0" fillId="0" borderId="2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2"/>
  <sheetViews>
    <sheetView tabSelected="1" workbookViewId="0">
      <selection activeCell="G29" sqref="G29"/>
    </sheetView>
  </sheetViews>
  <sheetFormatPr defaultRowHeight="15" x14ac:dyDescent="0.25"/>
  <cols>
    <col min="2" max="2" width="11.85546875" customWidth="1"/>
    <col min="3" max="3" width="2.85546875" customWidth="1"/>
    <col min="4" max="4" width="12.140625" customWidth="1"/>
    <col min="5" max="5" width="11.7109375" customWidth="1"/>
    <col min="6" max="6" width="22.28515625" bestFit="1" customWidth="1"/>
  </cols>
  <sheetData>
    <row r="1" spans="2:12" x14ac:dyDescent="0.25">
      <c r="B1" s="64" t="s">
        <v>22</v>
      </c>
      <c r="C1" s="63"/>
      <c r="D1" s="63"/>
      <c r="E1" s="63"/>
      <c r="F1" s="63"/>
      <c r="G1" s="63"/>
      <c r="H1" s="63"/>
      <c r="I1" s="63"/>
      <c r="J1" s="63"/>
    </row>
    <row r="2" spans="2:12" x14ac:dyDescent="0.25">
      <c r="B2" s="63"/>
      <c r="C2" s="63"/>
      <c r="D2" s="63"/>
      <c r="E2" s="63"/>
      <c r="F2" s="63"/>
      <c r="G2" s="63"/>
      <c r="H2" s="63"/>
      <c r="I2" s="63"/>
      <c r="J2" s="63"/>
    </row>
    <row r="4" spans="2:12" ht="45" x14ac:dyDescent="0.25">
      <c r="B4" s="4" t="s">
        <v>24</v>
      </c>
      <c r="C4" s="1"/>
      <c r="D4" s="4" t="s">
        <v>23</v>
      </c>
      <c r="F4" s="5" t="s">
        <v>0</v>
      </c>
      <c r="I4" s="63" t="s">
        <v>1</v>
      </c>
      <c r="J4" s="63"/>
    </row>
    <row r="5" spans="2:12" x14ac:dyDescent="0.25">
      <c r="B5" s="42">
        <v>0</v>
      </c>
      <c r="D5" s="42">
        <v>0</v>
      </c>
      <c r="F5" s="33">
        <f>B5*D5</f>
        <v>0</v>
      </c>
      <c r="I5" s="69">
        <f>F5*7.2</f>
        <v>0</v>
      </c>
      <c r="J5" s="70"/>
    </row>
    <row r="6" spans="2:12" ht="15.75" thickBot="1" x14ac:dyDescent="0.3"/>
    <row r="7" spans="2:12" ht="15.75" thickTop="1" x14ac:dyDescent="0.25">
      <c r="B7" s="65" t="s">
        <v>36</v>
      </c>
      <c r="C7" s="66"/>
      <c r="D7" s="66"/>
      <c r="E7" s="66"/>
      <c r="F7" s="66"/>
      <c r="G7" s="66"/>
      <c r="H7" s="66"/>
      <c r="I7" s="66"/>
      <c r="J7" s="66"/>
      <c r="K7" s="6"/>
      <c r="L7" s="7"/>
    </row>
    <row r="8" spans="2:12" ht="33" customHeight="1" thickBot="1" x14ac:dyDescent="0.3">
      <c r="B8" s="67"/>
      <c r="C8" s="68"/>
      <c r="D8" s="68"/>
      <c r="E8" s="68"/>
      <c r="F8" s="68"/>
      <c r="G8" s="68"/>
      <c r="H8" s="68"/>
      <c r="I8" s="68"/>
      <c r="J8" s="68"/>
      <c r="K8" s="6"/>
      <c r="L8" s="7"/>
    </row>
    <row r="9" spans="2:12" ht="15" customHeight="1" thickTop="1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2:12" ht="15.75" x14ac:dyDescent="0.25">
      <c r="B10" s="8" t="s">
        <v>33</v>
      </c>
    </row>
    <row r="11" spans="2:12" ht="29.25" customHeight="1" thickBot="1" x14ac:dyDescent="0.3">
      <c r="D11" s="83" t="s">
        <v>34</v>
      </c>
      <c r="E11" s="84"/>
      <c r="F11" s="85"/>
      <c r="G11" s="27" t="s">
        <v>16</v>
      </c>
      <c r="H11" s="78" t="s">
        <v>32</v>
      </c>
      <c r="I11" s="79"/>
    </row>
    <row r="12" spans="2:12" ht="15.75" thickTop="1" x14ac:dyDescent="0.25">
      <c r="D12" s="28"/>
      <c r="E12" s="29" t="s">
        <v>2</v>
      </c>
      <c r="F12" s="29"/>
      <c r="G12" s="43">
        <v>0</v>
      </c>
      <c r="H12" s="29"/>
      <c r="I12" s="53">
        <f>G12*250</f>
        <v>0</v>
      </c>
    </row>
    <row r="13" spans="2:12" x14ac:dyDescent="0.25">
      <c r="D13" s="28"/>
      <c r="E13" s="29" t="s">
        <v>3</v>
      </c>
      <c r="F13" s="29"/>
      <c r="G13" s="43">
        <v>0</v>
      </c>
      <c r="H13" s="29"/>
      <c r="I13" s="53">
        <f>G13*180</f>
        <v>0</v>
      </c>
      <c r="J13" s="2"/>
    </row>
    <row r="14" spans="2:12" x14ac:dyDescent="0.25">
      <c r="D14" s="28"/>
      <c r="E14" s="29" t="s">
        <v>4</v>
      </c>
      <c r="F14" s="29"/>
      <c r="G14" s="43">
        <v>0</v>
      </c>
      <c r="H14" s="29"/>
      <c r="I14" s="53">
        <f>G14*168</f>
        <v>0</v>
      </c>
    </row>
    <row r="15" spans="2:12" x14ac:dyDescent="0.25">
      <c r="D15" s="30"/>
      <c r="E15" s="31" t="s">
        <v>17</v>
      </c>
      <c r="F15" s="31"/>
      <c r="G15" s="44">
        <v>0</v>
      </c>
      <c r="H15" s="31"/>
      <c r="I15" s="54">
        <f>G15*15</f>
        <v>0</v>
      </c>
    </row>
    <row r="16" spans="2:12" ht="15.75" thickBot="1" x14ac:dyDescent="0.3">
      <c r="D16" s="40" t="s">
        <v>5</v>
      </c>
      <c r="E16" s="34"/>
      <c r="F16" s="34"/>
      <c r="G16" s="34"/>
      <c r="H16" s="34"/>
      <c r="I16" s="35"/>
    </row>
    <row r="17" spans="4:9" ht="15.75" thickTop="1" x14ac:dyDescent="0.25">
      <c r="D17" s="36"/>
      <c r="E17" s="37" t="s">
        <v>6</v>
      </c>
      <c r="F17" s="37"/>
      <c r="G17" s="45">
        <v>0</v>
      </c>
      <c r="H17" s="37"/>
      <c r="I17" s="55">
        <f>G17*397</f>
        <v>0</v>
      </c>
    </row>
    <row r="18" spans="4:9" x14ac:dyDescent="0.25">
      <c r="D18" s="36"/>
      <c r="E18" s="37" t="s">
        <v>7</v>
      </c>
      <c r="F18" s="37"/>
      <c r="G18" s="45">
        <v>0</v>
      </c>
      <c r="H18" s="37"/>
      <c r="I18" s="55">
        <f>G18*800</f>
        <v>0</v>
      </c>
    </row>
    <row r="19" spans="4:9" x14ac:dyDescent="0.25">
      <c r="D19" s="38"/>
      <c r="E19" s="39" t="s">
        <v>8</v>
      </c>
      <c r="F19" s="39"/>
      <c r="G19" s="46">
        <v>0</v>
      </c>
      <c r="H19" s="39"/>
      <c r="I19" s="56">
        <f>G19*1382</f>
        <v>0</v>
      </c>
    </row>
    <row r="20" spans="4:9" ht="15.75" thickBot="1" x14ac:dyDescent="0.3">
      <c r="D20" s="41" t="s">
        <v>9</v>
      </c>
      <c r="E20" s="23"/>
      <c r="F20" s="23"/>
      <c r="G20" s="23"/>
      <c r="H20" s="23"/>
      <c r="I20" s="24"/>
    </row>
    <row r="21" spans="4:9" ht="15.75" thickTop="1" x14ac:dyDescent="0.25">
      <c r="D21" s="12"/>
      <c r="E21" s="14" t="s">
        <v>10</v>
      </c>
      <c r="F21" s="14"/>
      <c r="G21" s="47">
        <v>0</v>
      </c>
      <c r="H21" s="14"/>
      <c r="I21" s="57">
        <f>G21*174</f>
        <v>0</v>
      </c>
    </row>
    <row r="22" spans="4:9" x14ac:dyDescent="0.25">
      <c r="D22" s="16"/>
      <c r="E22" s="18" t="s">
        <v>11</v>
      </c>
      <c r="F22" s="18"/>
      <c r="G22" s="48">
        <v>0</v>
      </c>
      <c r="H22" s="18"/>
      <c r="I22" s="58">
        <f>G22*140</f>
        <v>0</v>
      </c>
    </row>
    <row r="23" spans="4:9" x14ac:dyDescent="0.25">
      <c r="I23" s="3"/>
    </row>
    <row r="24" spans="4:9" x14ac:dyDescent="0.25">
      <c r="D24" s="19" t="s">
        <v>18</v>
      </c>
      <c r="E24" s="20"/>
      <c r="F24" s="20"/>
      <c r="G24" s="49">
        <v>0</v>
      </c>
      <c r="H24" s="20"/>
      <c r="I24" s="59">
        <f>G24*1.03</f>
        <v>0</v>
      </c>
    </row>
    <row r="25" spans="4:9" x14ac:dyDescent="0.25">
      <c r="D25" s="21" t="s">
        <v>19</v>
      </c>
      <c r="E25" s="22"/>
      <c r="F25" s="22"/>
      <c r="G25" s="50">
        <v>0</v>
      </c>
      <c r="H25" s="22"/>
      <c r="I25" s="60">
        <f>G25*1.04</f>
        <v>0</v>
      </c>
    </row>
    <row r="26" spans="4:9" x14ac:dyDescent="0.25">
      <c r="D26" s="9"/>
      <c r="E26" s="9"/>
      <c r="F26" s="9"/>
      <c r="G26" s="9"/>
      <c r="H26" s="9"/>
      <c r="I26" s="10"/>
    </row>
    <row r="27" spans="4:9" ht="30" customHeight="1" thickBot="1" x14ac:dyDescent="0.3">
      <c r="D27" s="76" t="s">
        <v>31</v>
      </c>
      <c r="E27" s="77"/>
      <c r="F27" s="77"/>
      <c r="G27" s="23"/>
      <c r="H27" s="23"/>
      <c r="I27" s="24"/>
    </row>
    <row r="28" spans="4:9" ht="15.75" thickTop="1" x14ac:dyDescent="0.25">
      <c r="D28" s="12"/>
      <c r="E28" s="13" t="s">
        <v>20</v>
      </c>
      <c r="F28" s="14"/>
      <c r="G28" s="47">
        <v>0</v>
      </c>
      <c r="H28" s="14"/>
      <c r="I28" s="57">
        <f>G28*1224</f>
        <v>0</v>
      </c>
    </row>
    <row r="29" spans="4:9" x14ac:dyDescent="0.25">
      <c r="D29" s="12"/>
      <c r="E29" s="15" t="s">
        <v>12</v>
      </c>
      <c r="F29" s="14"/>
      <c r="G29" s="47">
        <v>0</v>
      </c>
      <c r="H29" s="14"/>
      <c r="I29" s="57">
        <f>G29*1424</f>
        <v>0</v>
      </c>
    </row>
    <row r="30" spans="4:9" x14ac:dyDescent="0.25">
      <c r="D30" s="12"/>
      <c r="E30" s="13" t="s">
        <v>13</v>
      </c>
      <c r="F30" s="14"/>
      <c r="G30" s="47">
        <v>0</v>
      </c>
      <c r="H30" s="14"/>
      <c r="I30" s="57">
        <f>G30*1624</f>
        <v>0</v>
      </c>
    </row>
    <row r="31" spans="4:9" x14ac:dyDescent="0.25">
      <c r="D31" s="12"/>
      <c r="E31" s="13" t="s">
        <v>14</v>
      </c>
      <c r="F31" s="14"/>
      <c r="G31" s="47">
        <v>0</v>
      </c>
      <c r="H31" s="14"/>
      <c r="I31" s="57">
        <f>G31*1824</f>
        <v>0</v>
      </c>
    </row>
    <row r="32" spans="4:9" x14ac:dyDescent="0.25">
      <c r="D32" s="16"/>
      <c r="E32" s="17" t="s">
        <v>15</v>
      </c>
      <c r="F32" s="18"/>
      <c r="G32" s="48">
        <v>0</v>
      </c>
      <c r="H32" s="18"/>
      <c r="I32" s="58">
        <f>G32*2024</f>
        <v>0</v>
      </c>
    </row>
    <row r="33" spans="4:9" x14ac:dyDescent="0.25">
      <c r="D33" s="9"/>
      <c r="E33" s="11"/>
      <c r="F33" s="9"/>
      <c r="G33" s="9"/>
      <c r="H33" s="9"/>
      <c r="I33" s="10"/>
    </row>
    <row r="34" spans="4:9" x14ac:dyDescent="0.25">
      <c r="D34" s="19" t="s">
        <v>27</v>
      </c>
      <c r="E34" s="20"/>
      <c r="F34" s="20"/>
      <c r="G34" s="51" t="s">
        <v>26</v>
      </c>
      <c r="H34" s="32" t="s">
        <v>21</v>
      </c>
      <c r="I34" s="62">
        <f>IF(G34="yes",(I5*1.11),(I5))</f>
        <v>0</v>
      </c>
    </row>
    <row r="35" spans="4:9" x14ac:dyDescent="0.25">
      <c r="D35" s="25" t="s">
        <v>28</v>
      </c>
      <c r="E35" s="26"/>
      <c r="F35" s="26"/>
      <c r="G35" s="52">
        <v>0</v>
      </c>
      <c r="H35" s="26"/>
      <c r="I35" s="61">
        <f>G35*0.45</f>
        <v>0</v>
      </c>
    </row>
    <row r="36" spans="4:9" x14ac:dyDescent="0.25">
      <c r="D36" s="25" t="s">
        <v>29</v>
      </c>
      <c r="E36" s="26"/>
      <c r="F36" s="26"/>
      <c r="G36" s="52">
        <v>0</v>
      </c>
      <c r="H36" s="26"/>
      <c r="I36" s="61">
        <f>G36*0.45</f>
        <v>0</v>
      </c>
    </row>
    <row r="37" spans="4:9" x14ac:dyDescent="0.25">
      <c r="D37" s="25" t="s">
        <v>35</v>
      </c>
      <c r="E37" s="26"/>
      <c r="F37" s="26"/>
      <c r="G37" s="52">
        <v>0</v>
      </c>
      <c r="H37" s="26"/>
      <c r="I37" s="61">
        <f>G37*0.45</f>
        <v>0</v>
      </c>
    </row>
    <row r="38" spans="4:9" x14ac:dyDescent="0.25">
      <c r="D38" s="21" t="s">
        <v>30</v>
      </c>
      <c r="E38" s="22"/>
      <c r="F38" s="22"/>
      <c r="G38" s="50">
        <v>0</v>
      </c>
      <c r="H38" s="22"/>
      <c r="I38" s="60">
        <f>G38*20.5</f>
        <v>0</v>
      </c>
    </row>
    <row r="39" spans="4:9" ht="15.75" thickBot="1" x14ac:dyDescent="0.3">
      <c r="I39" s="3"/>
    </row>
    <row r="40" spans="4:9" ht="15.75" thickTop="1" x14ac:dyDescent="0.25">
      <c r="E40" s="65" t="s">
        <v>25</v>
      </c>
      <c r="F40" s="71"/>
      <c r="G40" s="72"/>
      <c r="H40" s="80">
        <f>SUM(I12:I38)</f>
        <v>0</v>
      </c>
      <c r="I40" s="81"/>
    </row>
    <row r="41" spans="4:9" ht="15.75" thickBot="1" x14ac:dyDescent="0.3">
      <c r="E41" s="73"/>
      <c r="F41" s="74"/>
      <c r="G41" s="75"/>
      <c r="H41" s="74"/>
      <c r="I41" s="82"/>
    </row>
    <row r="42" spans="4:9" ht="15.75" thickTop="1" x14ac:dyDescent="0.25"/>
  </sheetData>
  <sheetProtection algorithmName="SHA-512" hashValue="T6chzEJCT7OftXISqVLO7MuScIlW3RsTW2D7kxfeGU0oka+vhD7fJxSx6I4GhLYwfaINCgcwWmNDDebuGoHNbw==" saltValue="ZJ9IBXPqkhkX3/+ihu8O1Q==" spinCount="100000" sheet="1" objects="1" scenarios="1" selectLockedCells="1"/>
  <mergeCells count="9">
    <mergeCell ref="I4:J4"/>
    <mergeCell ref="B1:J2"/>
    <mergeCell ref="B7:J8"/>
    <mergeCell ref="I5:J5"/>
    <mergeCell ref="E40:G41"/>
    <mergeCell ref="D27:F27"/>
    <mergeCell ref="H11:I11"/>
    <mergeCell ref="H40:I41"/>
    <mergeCell ref="D11:F11"/>
  </mergeCells>
  <pageMargins left="0.7" right="0.7" top="0.75" bottom="0.75" header="0.3" footer="0.3"/>
  <pageSetup orientation="portrait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Gravelle</dc:creator>
  <cp:lastModifiedBy>Geoff Brock</cp:lastModifiedBy>
  <dcterms:created xsi:type="dcterms:W3CDTF">2014-05-14T13:52:47Z</dcterms:created>
  <dcterms:modified xsi:type="dcterms:W3CDTF">2014-06-03T19:59:19Z</dcterms:modified>
</cp:coreProperties>
</file>